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0" yWindow="0" windowWidth="28800" windowHeight="9165"/>
  </bookViews>
  <sheets>
    <sheet name="Расходы по МП 1 полугодие" sheetId="4" r:id="rId1"/>
  </sheets>
  <definedNames>
    <definedName name="_xlnm.Print_Titles" localSheetId="0">'Расходы по МП 1 полугодие'!$2:$2</definedName>
    <definedName name="_xlnm.Print_Area" localSheetId="0">'Расходы по МП 1 полугодие'!$A$1:$I$26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4" l="1"/>
  <c r="I12" i="4"/>
  <c r="I13" i="4"/>
  <c r="I14" i="4"/>
  <c r="I15" i="4"/>
  <c r="I16" i="4"/>
  <c r="I17" i="4"/>
  <c r="I18" i="4"/>
  <c r="I9" i="4"/>
  <c r="F13" i="4" l="1"/>
  <c r="G13" i="4"/>
  <c r="H19" i="4" l="1"/>
  <c r="D19" i="4"/>
  <c r="D21" i="4" s="1"/>
  <c r="E19" i="4"/>
  <c r="E21" i="4" s="1"/>
  <c r="F4" i="4"/>
  <c r="G4" i="4"/>
  <c r="I4" i="4"/>
  <c r="F5" i="4"/>
  <c r="G5" i="4"/>
  <c r="I5" i="4"/>
  <c r="F6" i="4"/>
  <c r="G6" i="4"/>
  <c r="I6" i="4"/>
  <c r="F7" i="4"/>
  <c r="G7" i="4"/>
  <c r="I7" i="4"/>
  <c r="F8" i="4"/>
  <c r="G8" i="4"/>
  <c r="I8" i="4"/>
  <c r="F9" i="4"/>
  <c r="G9" i="4"/>
  <c r="F10" i="4"/>
  <c r="G10" i="4"/>
  <c r="I10" i="4"/>
  <c r="F11" i="4"/>
  <c r="G11" i="4"/>
  <c r="F12" i="4"/>
  <c r="G12" i="4"/>
  <c r="F14" i="4"/>
  <c r="G14" i="4"/>
  <c r="F15" i="4"/>
  <c r="G15" i="4"/>
  <c r="F16" i="4"/>
  <c r="G16" i="4"/>
  <c r="F17" i="4"/>
  <c r="G17" i="4"/>
  <c r="F18" i="4"/>
  <c r="G18" i="4"/>
  <c r="F20" i="4"/>
  <c r="G20" i="4"/>
  <c r="I20" i="4"/>
  <c r="I3" i="4"/>
  <c r="G3" i="4"/>
  <c r="F3" i="4"/>
  <c r="I19" i="4" l="1"/>
  <c r="G19" i="4"/>
  <c r="H21" i="4"/>
  <c r="I21" i="4" s="1"/>
  <c r="G21" i="4"/>
  <c r="C19" i="4"/>
  <c r="C21" i="4" l="1"/>
  <c r="F21" i="4" s="1"/>
  <c r="F19" i="4"/>
</calcChain>
</file>

<file path=xl/sharedStrings.xml><?xml version="1.0" encoding="utf-8"?>
<sst xmlns="http://schemas.openxmlformats.org/spreadsheetml/2006/main" count="47" uniqueCount="47">
  <si>
    <t>Код целевой статьи</t>
  </si>
  <si>
    <t>01 0 00 00000</t>
  </si>
  <si>
    <t>02 0 00 00000</t>
  </si>
  <si>
    <t>03 0 00 00000</t>
  </si>
  <si>
    <t>04 0 00 00000</t>
  </si>
  <si>
    <t>05 0 00 00000</t>
  </si>
  <si>
    <t>06 0 00 00000</t>
  </si>
  <si>
    <t>07 0 00 00000</t>
  </si>
  <si>
    <t>08 0 00 00000</t>
  </si>
  <si>
    <t>09 0 00 00000</t>
  </si>
  <si>
    <t>10 0 00 00000</t>
  </si>
  <si>
    <t>12 0 00 00000</t>
  </si>
  <si>
    <t>13 0 00 00000</t>
  </si>
  <si>
    <t>14 0 00 00000</t>
  </si>
  <si>
    <t>15 0 00 00000</t>
  </si>
  <si>
    <t>16 0 00 00000</t>
  </si>
  <si>
    <t>ИТОГО ПО ПРОГРАММАМ</t>
  </si>
  <si>
    <t>99 0 00 00000</t>
  </si>
  <si>
    <t>ВСЕГО РАСХОДОВ</t>
  </si>
  <si>
    <t>Темп роста к соответствующему периоду прошлого года, %</t>
  </si>
  <si>
    <t>тыс. рублей</t>
  </si>
  <si>
    <t>Наименование муниципальных программ (непрограммных направлений деятельности органов местного самоуправления)</t>
  </si>
  <si>
    <t>Муниципальная программа "Информационное общество Надеждинского муниципального района "</t>
  </si>
  <si>
    <t>Муниципальная программа "Развитие образования Надеждинского муниципального района"</t>
  </si>
  <si>
    <t>Муниципальная программа "Развитие культуры, физической культуры, спорта и молодежной политики в Надеждинском муниципальном районе"</t>
  </si>
  <si>
    <t>Муниципальная программа "Экономическое развитие  Надеждинского муниципального района"</t>
  </si>
  <si>
    <t>Муниципальная программа "Развитие дорожной отрасли в  Надеждинском муниципальном районе"</t>
  </si>
  <si>
    <t>Муниципальная программа "Обеспечение доступным жильем и качественными услугами жилищно-коммунального хозяйства Надеждинского муниципального района"</t>
  </si>
  <si>
    <t>Муниципальная программа "Сохранение и популяризация объектов культурного наследия (памятников истории и культуры) в Надеждинском муниципальном районе</t>
  </si>
  <si>
    <t>Муниципальная программа "Совершенствоание гражданской обороны, защиты населения и территорий от чрезвычайных ситуаций, обеспечение пожарной безопасности и безопасности людей на водных объектах  Надеждинского муниципального района"</t>
  </si>
  <si>
    <t>Муниципальная программа "Противодействие коррупции на территории Надеждинского муниципального района "</t>
  </si>
  <si>
    <t>Муниципальная программа "Безопасный район"</t>
  </si>
  <si>
    <t>Муниципальная программа "Обеспечение населения твердым топливом на территории Надеждинского муниципального района "</t>
  </si>
  <si>
    <t>Муниципальная программа "Организация похоронного дела на территории Надеждинского муниципального района "</t>
  </si>
  <si>
    <t>Муниципальная программа "Охрана окружающей среды на территории Надеждинского муниципального района "</t>
  </si>
  <si>
    <t>Муниципальная программа "Обеспечение жильем молодых семей  Надеждинского муниципального района "</t>
  </si>
  <si>
    <t>Муниципальная программа "Организация транспортного обслуживания населения на территории Надеждинского муниципального района "</t>
  </si>
  <si>
    <t>Непрограммные направления деятельности органов местного самоуправления</t>
  </si>
  <si>
    <t>11 0 00 00000</t>
  </si>
  <si>
    <t>Муниципальная программа "Обеспечение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имеющих трех и более детей, на территории Надеждинского муниципального района"</t>
  </si>
  <si>
    <t xml:space="preserve">Сведения об исполнении бюджета Надеждинского муниципального района по расходам в разрезе муниципальных программ и непрограммных направлений деятельности за 1 полугодие 2025 года по состоянию на 01.07.2025
</t>
  </si>
  <si>
    <t>Утверждено Решением Думы Надеждинского МР от 23.12.2024 № 121 (в ред. Решения от 01.04.2025 № 144), тыс.руб.</t>
  </si>
  <si>
    <t>План по сводной бюджетной росписи, действующей на конец отчетного периода (по состоянию на 01.07.2025), 
тыс. руб.
Источник: Форма по ОКУД 0503117</t>
  </si>
  <si>
    <t>Фактически исполнено за 1 полугодие 2025 года, тыс. руб.
(по состоянию на 01.07.2025)</t>
  </si>
  <si>
    <r>
      <t xml:space="preserve">% исполнения годового плана за 1 полугодие 2025 года 
</t>
    </r>
    <r>
      <rPr>
        <b/>
        <sz val="11"/>
        <rFont val="Times New Roman"/>
        <family val="1"/>
      </rPr>
      <t xml:space="preserve">по Решению Думы </t>
    </r>
    <r>
      <rPr>
        <sz val="11"/>
        <rFont val="Times New Roman"/>
        <family val="1"/>
      </rPr>
      <t>(по состоянию на 01.07.2025), %</t>
    </r>
  </si>
  <si>
    <r>
      <t xml:space="preserve">% исполнения годового плана
</t>
    </r>
    <r>
      <rPr>
        <b/>
        <sz val="11"/>
        <color rgb="FF000000"/>
        <rFont val="Times New Roman"/>
        <family val="1"/>
        <charset val="204"/>
      </rPr>
      <t>по плану по сводной бюджетной росписи</t>
    </r>
    <r>
      <rPr>
        <sz val="11"/>
        <color rgb="FF000000"/>
        <rFont val="Times New Roman"/>
        <family val="1"/>
      </rPr>
      <t xml:space="preserve"> по состоянию на 01.07.2025, %</t>
    </r>
  </si>
  <si>
    <t>Фактически исполнено за 1 полугодие 2025 года, тыс. руб.
(по состоянию на 01.07.2024)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</si>
</sst>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21">
    <xf numFmtId="0" fontId="0" fillId="0" borderId="0" xfId="0"/>
    <xf numFmtId="164" fontId="0" fillId="0" borderId="0" xfId="0" applyNumberForma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shrinkToFit="1"/>
    </xf>
    <xf numFmtId="164" fontId="6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 shrinkToFit="1"/>
    </xf>
    <xf numFmtId="4" fontId="10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right" vertical="top"/>
    </xf>
    <xf numFmtId="0" fontId="12" fillId="0" borderId="1" xfId="3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wrapText="1"/>
    </xf>
    <xf numFmtId="164" fontId="11" fillId="0" borderId="1" xfId="0" applyNumberFormat="1" applyFont="1" applyBorder="1" applyAlignment="1">
      <alignment horizontal="right" vertical="top"/>
    </xf>
  </cellXfs>
  <cellStyles count="4">
    <cellStyle name="Обычный" xfId="0" builtinId="0"/>
    <cellStyle name="Обычный 2" xfId="2"/>
    <cellStyle name="Обычный 2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J27"/>
  <sheetViews>
    <sheetView tabSelected="1" zoomScale="85" zoomScaleNormal="85" workbookViewId="0">
      <selection activeCell="B32" sqref="B32"/>
    </sheetView>
  </sheetViews>
  <sheetFormatPr defaultColWidth="11" defaultRowHeight="15.75" x14ac:dyDescent="0.25"/>
  <cols>
    <col min="1" max="1" width="14.875" customWidth="1"/>
    <col min="2" max="2" width="44.5" customWidth="1"/>
    <col min="3" max="3" width="22" customWidth="1"/>
    <col min="4" max="4" width="16.75" customWidth="1"/>
    <col min="5" max="6" width="15.625" customWidth="1"/>
    <col min="7" max="7" width="15.375" bestFit="1" customWidth="1"/>
    <col min="8" max="8" width="15.875" customWidth="1"/>
    <col min="9" max="9" width="13.375" customWidth="1"/>
  </cols>
  <sheetData>
    <row r="1" spans="1:10" ht="45" customHeight="1" x14ac:dyDescent="0.25">
      <c r="A1" s="15" t="s">
        <v>40</v>
      </c>
      <c r="B1" s="15"/>
      <c r="C1" s="15"/>
      <c r="D1" s="15"/>
      <c r="E1" s="15"/>
      <c r="F1" s="15"/>
      <c r="G1" s="15"/>
      <c r="H1" s="15"/>
      <c r="I1" s="14" t="s">
        <v>20</v>
      </c>
    </row>
    <row r="2" spans="1:10" s="3" customFormat="1" ht="174" customHeight="1" x14ac:dyDescent="0.25">
      <c r="A2" s="4" t="s">
        <v>0</v>
      </c>
      <c r="B2" s="4" t="s">
        <v>21</v>
      </c>
      <c r="C2" s="13" t="s">
        <v>41</v>
      </c>
      <c r="D2" s="12" t="s">
        <v>42</v>
      </c>
      <c r="E2" s="2" t="s">
        <v>43</v>
      </c>
      <c r="F2" s="13" t="s">
        <v>44</v>
      </c>
      <c r="G2" s="2" t="s">
        <v>45</v>
      </c>
      <c r="H2" s="2" t="s">
        <v>46</v>
      </c>
      <c r="I2" s="2" t="s">
        <v>19</v>
      </c>
    </row>
    <row r="3" spans="1:10" ht="30" x14ac:dyDescent="0.25">
      <c r="A3" s="5" t="s">
        <v>1</v>
      </c>
      <c r="B3" s="6" t="s">
        <v>22</v>
      </c>
      <c r="C3" s="7">
        <v>11041.95</v>
      </c>
      <c r="D3" s="7">
        <v>11041.95</v>
      </c>
      <c r="E3" s="7">
        <v>4940.8999999999996</v>
      </c>
      <c r="F3" s="7">
        <f>E3/C3*100</f>
        <v>44.746625369613149</v>
      </c>
      <c r="G3" s="7">
        <f>E3/D3*100</f>
        <v>44.746625369613149</v>
      </c>
      <c r="H3" s="7">
        <v>5312.8</v>
      </c>
      <c r="I3" s="7">
        <f>IF(H3=0,"",E3/H3*100)</f>
        <v>92.99992471013401</v>
      </c>
      <c r="J3" s="1"/>
    </row>
    <row r="4" spans="1:10" ht="30" x14ac:dyDescent="0.25">
      <c r="A4" s="5" t="s">
        <v>2</v>
      </c>
      <c r="B4" s="6" t="s">
        <v>23</v>
      </c>
      <c r="C4" s="7">
        <v>2687165</v>
      </c>
      <c r="D4" s="7">
        <v>2664910.25</v>
      </c>
      <c r="E4" s="7">
        <v>1052581.8999999999</v>
      </c>
      <c r="F4" s="7">
        <f t="shared" ref="F4:F21" si="0">E4/C4*100</f>
        <v>39.170720815431878</v>
      </c>
      <c r="G4" s="7">
        <f t="shared" ref="G4:G21" si="1">E4/D4*100</f>
        <v>39.49783674703491</v>
      </c>
      <c r="H4" s="7">
        <v>847311.8</v>
      </c>
      <c r="I4" s="7">
        <f t="shared" ref="I4:I21" si="2">IF(H4=0,"",E4/H4*100)</f>
        <v>124.22604052014852</v>
      </c>
      <c r="J4" s="1"/>
    </row>
    <row r="5" spans="1:10" ht="45" x14ac:dyDescent="0.25">
      <c r="A5" s="5" t="s">
        <v>3</v>
      </c>
      <c r="B5" s="6" t="s">
        <v>24</v>
      </c>
      <c r="C5" s="7">
        <v>197953.5</v>
      </c>
      <c r="D5" s="7">
        <v>195423.2</v>
      </c>
      <c r="E5" s="7">
        <v>102220</v>
      </c>
      <c r="F5" s="7">
        <f t="shared" si="0"/>
        <v>51.638389823872778</v>
      </c>
      <c r="G5" s="7">
        <f t="shared" si="1"/>
        <v>52.306993233147338</v>
      </c>
      <c r="H5" s="7">
        <v>83679</v>
      </c>
      <c r="I5" s="7">
        <f t="shared" si="2"/>
        <v>122.1572915546314</v>
      </c>
      <c r="J5" s="1"/>
    </row>
    <row r="6" spans="1:10" ht="30" x14ac:dyDescent="0.25">
      <c r="A6" s="5" t="s">
        <v>4</v>
      </c>
      <c r="B6" s="6" t="s">
        <v>25</v>
      </c>
      <c r="C6" s="7">
        <v>68478.5</v>
      </c>
      <c r="D6" s="7">
        <v>68785.2</v>
      </c>
      <c r="E6" s="7">
        <v>23296</v>
      </c>
      <c r="F6" s="7">
        <f t="shared" si="0"/>
        <v>34.019436757522435</v>
      </c>
      <c r="G6" s="7">
        <f t="shared" si="1"/>
        <v>33.867750620773073</v>
      </c>
      <c r="H6" s="7">
        <v>14375</v>
      </c>
      <c r="I6" s="7">
        <f t="shared" si="2"/>
        <v>162.05913043478262</v>
      </c>
      <c r="J6" s="1"/>
    </row>
    <row r="7" spans="1:10" ht="30" x14ac:dyDescent="0.25">
      <c r="A7" s="5" t="s">
        <v>5</v>
      </c>
      <c r="B7" s="6" t="s">
        <v>26</v>
      </c>
      <c r="C7" s="7">
        <v>186211.5</v>
      </c>
      <c r="D7" s="7">
        <v>187411.5</v>
      </c>
      <c r="E7" s="7">
        <v>59937.9</v>
      </c>
      <c r="F7" s="7">
        <f t="shared" si="0"/>
        <v>32.188076461443039</v>
      </c>
      <c r="G7" s="7">
        <f t="shared" si="1"/>
        <v>31.981975492432429</v>
      </c>
      <c r="H7" s="7">
        <v>55302.1</v>
      </c>
      <c r="I7" s="7">
        <f t="shared" si="2"/>
        <v>108.38268347856592</v>
      </c>
      <c r="J7" s="1"/>
    </row>
    <row r="8" spans="1:10" ht="59.1" customHeight="1" x14ac:dyDescent="0.25">
      <c r="A8" s="5" t="s">
        <v>6</v>
      </c>
      <c r="B8" s="6" t="s">
        <v>27</v>
      </c>
      <c r="C8" s="7">
        <v>135531.1</v>
      </c>
      <c r="D8" s="7">
        <v>135778.79999999999</v>
      </c>
      <c r="E8" s="7">
        <v>12526.7</v>
      </c>
      <c r="F8" s="7">
        <f t="shared" si="0"/>
        <v>9.2426756663230805</v>
      </c>
      <c r="G8" s="7">
        <f t="shared" si="1"/>
        <v>9.2258143392046499</v>
      </c>
      <c r="H8" s="7">
        <v>10621.4</v>
      </c>
      <c r="I8" s="7">
        <f t="shared" si="2"/>
        <v>117.93831321671344</v>
      </c>
      <c r="J8" s="1"/>
    </row>
    <row r="9" spans="1:10" ht="45.75" customHeight="1" x14ac:dyDescent="0.25">
      <c r="A9" s="5" t="s">
        <v>7</v>
      </c>
      <c r="B9" s="6" t="s">
        <v>28</v>
      </c>
      <c r="C9" s="7">
        <v>873.8</v>
      </c>
      <c r="D9" s="7">
        <v>873.8</v>
      </c>
      <c r="E9" s="7">
        <v>587.6</v>
      </c>
      <c r="F9" s="7">
        <f t="shared" si="0"/>
        <v>67.246509498741133</v>
      </c>
      <c r="G9" s="7">
        <f t="shared" si="1"/>
        <v>67.246509498741133</v>
      </c>
      <c r="H9" s="7">
        <v>55.7</v>
      </c>
      <c r="I9" s="7">
        <f t="shared" si="2"/>
        <v>1054.9371633752244</v>
      </c>
      <c r="J9" s="1"/>
    </row>
    <row r="10" spans="1:10" ht="76.5" customHeight="1" x14ac:dyDescent="0.25">
      <c r="A10" s="5" t="s">
        <v>8</v>
      </c>
      <c r="B10" s="6" t="s">
        <v>29</v>
      </c>
      <c r="C10" s="7">
        <v>20382.466</v>
      </c>
      <c r="D10" s="7">
        <v>20382.466</v>
      </c>
      <c r="E10" s="7">
        <v>6137.2</v>
      </c>
      <c r="F10" s="7">
        <f t="shared" si="0"/>
        <v>30.110193732201001</v>
      </c>
      <c r="G10" s="7">
        <f t="shared" si="1"/>
        <v>30.110193732201001</v>
      </c>
      <c r="H10" s="7">
        <v>7073.7</v>
      </c>
      <c r="I10" s="7">
        <f t="shared" si="2"/>
        <v>86.760818242221177</v>
      </c>
      <c r="J10" s="1"/>
    </row>
    <row r="11" spans="1:10" ht="33" customHeight="1" x14ac:dyDescent="0.25">
      <c r="A11" s="5" t="s">
        <v>9</v>
      </c>
      <c r="B11" s="6" t="s">
        <v>30</v>
      </c>
      <c r="C11" s="7">
        <v>60.75</v>
      </c>
      <c r="D11" s="7">
        <v>60.75</v>
      </c>
      <c r="E11" s="7">
        <v>11.5</v>
      </c>
      <c r="F11" s="7">
        <f t="shared" si="0"/>
        <v>18.930041152263374</v>
      </c>
      <c r="G11" s="7">
        <f t="shared" si="1"/>
        <v>18.930041152263374</v>
      </c>
      <c r="H11" s="7">
        <v>14.5</v>
      </c>
      <c r="I11" s="7">
        <f t="shared" si="2"/>
        <v>79.310344827586206</v>
      </c>
      <c r="J11" s="1"/>
    </row>
    <row r="12" spans="1:10" x14ac:dyDescent="0.25">
      <c r="A12" s="5" t="s">
        <v>10</v>
      </c>
      <c r="B12" s="6" t="s">
        <v>31</v>
      </c>
      <c r="C12" s="7">
        <v>130</v>
      </c>
      <c r="D12" s="7">
        <v>130</v>
      </c>
      <c r="E12" s="7">
        <v>107</v>
      </c>
      <c r="F12" s="7">
        <f t="shared" si="0"/>
        <v>82.307692307692307</v>
      </c>
      <c r="G12" s="7">
        <f t="shared" si="1"/>
        <v>82.307692307692307</v>
      </c>
      <c r="H12" s="7">
        <v>100</v>
      </c>
      <c r="I12" s="7">
        <f t="shared" si="2"/>
        <v>107</v>
      </c>
      <c r="J12" s="1"/>
    </row>
    <row r="13" spans="1:10" ht="90.75" customHeight="1" x14ac:dyDescent="0.25">
      <c r="A13" s="5" t="s">
        <v>38</v>
      </c>
      <c r="B13" s="6" t="s">
        <v>39</v>
      </c>
      <c r="C13" s="7">
        <v>7441.9</v>
      </c>
      <c r="D13" s="7">
        <v>7441.9</v>
      </c>
      <c r="E13" s="7">
        <v>7221.9</v>
      </c>
      <c r="F13" s="7">
        <f t="shared" si="0"/>
        <v>97.043765704994684</v>
      </c>
      <c r="G13" s="7">
        <f t="shared" si="1"/>
        <v>97.043765704994684</v>
      </c>
      <c r="H13" s="7">
        <v>486.9</v>
      </c>
      <c r="I13" s="7">
        <f t="shared" si="2"/>
        <v>1483.2409118915589</v>
      </c>
      <c r="J13" s="1"/>
    </row>
    <row r="14" spans="1:10" ht="45" x14ac:dyDescent="0.25">
      <c r="A14" s="5" t="s">
        <v>11</v>
      </c>
      <c r="B14" s="6" t="s">
        <v>32</v>
      </c>
      <c r="C14" s="7">
        <v>1295.6310000000001</v>
      </c>
      <c r="D14" s="7">
        <v>1295.6310000000001</v>
      </c>
      <c r="E14" s="7">
        <v>0</v>
      </c>
      <c r="F14" s="7">
        <f t="shared" si="0"/>
        <v>0</v>
      </c>
      <c r="G14" s="7">
        <f t="shared" si="1"/>
        <v>0</v>
      </c>
      <c r="H14" s="7">
        <v>1156.5</v>
      </c>
      <c r="I14" s="7">
        <f t="shared" si="2"/>
        <v>0</v>
      </c>
      <c r="J14" s="1"/>
    </row>
    <row r="15" spans="1:10" ht="47.25" customHeight="1" x14ac:dyDescent="0.25">
      <c r="A15" s="5" t="s">
        <v>12</v>
      </c>
      <c r="B15" s="6" t="s">
        <v>33</v>
      </c>
      <c r="C15" s="7">
        <v>13260</v>
      </c>
      <c r="D15" s="7">
        <v>13307.3</v>
      </c>
      <c r="E15" s="7">
        <v>1188</v>
      </c>
      <c r="F15" s="7">
        <f t="shared" si="0"/>
        <v>8.9592760180995477</v>
      </c>
      <c r="G15" s="7">
        <f t="shared" si="1"/>
        <v>8.9274308086538969</v>
      </c>
      <c r="H15" s="7">
        <v>1026.8</v>
      </c>
      <c r="I15" s="7">
        <f t="shared" si="2"/>
        <v>115.6992598363849</v>
      </c>
      <c r="J15" s="1"/>
    </row>
    <row r="16" spans="1:10" ht="33" customHeight="1" x14ac:dyDescent="0.25">
      <c r="A16" s="5" t="s">
        <v>13</v>
      </c>
      <c r="B16" s="6" t="s">
        <v>34</v>
      </c>
      <c r="C16" s="7">
        <v>15464.36</v>
      </c>
      <c r="D16" s="7">
        <v>15464.36</v>
      </c>
      <c r="E16" s="7">
        <v>2466.4</v>
      </c>
      <c r="F16" s="7">
        <f t="shared" si="0"/>
        <v>15.948930314607265</v>
      </c>
      <c r="G16" s="7">
        <f t="shared" si="1"/>
        <v>15.948930314607265</v>
      </c>
      <c r="H16" s="7">
        <v>98.3</v>
      </c>
      <c r="I16" s="7">
        <f t="shared" si="2"/>
        <v>2509.0539165818923</v>
      </c>
      <c r="J16" s="1"/>
    </row>
    <row r="17" spans="1:10" ht="33" customHeight="1" x14ac:dyDescent="0.25">
      <c r="A17" s="5" t="s">
        <v>14</v>
      </c>
      <c r="B17" s="6" t="s">
        <v>35</v>
      </c>
      <c r="C17" s="7">
        <v>12637.59</v>
      </c>
      <c r="D17" s="7">
        <v>12637.59</v>
      </c>
      <c r="E17" s="7">
        <v>12637.6</v>
      </c>
      <c r="F17" s="7">
        <f t="shared" si="0"/>
        <v>100.00007912901114</v>
      </c>
      <c r="G17" s="7">
        <f t="shared" si="1"/>
        <v>100.00007912901114</v>
      </c>
      <c r="H17" s="7">
        <v>7948.7</v>
      </c>
      <c r="I17" s="7">
        <f t="shared" si="2"/>
        <v>158.98952029891683</v>
      </c>
      <c r="J17" s="1"/>
    </row>
    <row r="18" spans="1:10" ht="45" x14ac:dyDescent="0.25">
      <c r="A18" s="5" t="s">
        <v>15</v>
      </c>
      <c r="B18" s="6" t="s">
        <v>36</v>
      </c>
      <c r="C18" s="7">
        <v>28383.1</v>
      </c>
      <c r="D18" s="7">
        <v>28383.1</v>
      </c>
      <c r="E18" s="7">
        <v>4959.6000000000004</v>
      </c>
      <c r="F18" s="7">
        <f t="shared" si="0"/>
        <v>17.4737784103921</v>
      </c>
      <c r="G18" s="7">
        <f t="shared" si="1"/>
        <v>17.4737784103921</v>
      </c>
      <c r="H18" s="7">
        <v>152</v>
      </c>
      <c r="I18" s="7">
        <f t="shared" si="2"/>
        <v>3262.894736842105</v>
      </c>
      <c r="J18" s="1"/>
    </row>
    <row r="19" spans="1:10" x14ac:dyDescent="0.25">
      <c r="A19" s="5"/>
      <c r="B19" s="8" t="s">
        <v>16</v>
      </c>
      <c r="C19" s="11">
        <f>SUM(C3:C18)</f>
        <v>3386311.1469999999</v>
      </c>
      <c r="D19" s="11">
        <f>SUM(D3:D18)</f>
        <v>3363327.7969999998</v>
      </c>
      <c r="E19" s="11">
        <f>SUM(E3:E18)</f>
        <v>1290820.1999999997</v>
      </c>
      <c r="F19" s="11">
        <f t="shared" si="0"/>
        <v>38.118771251825542</v>
      </c>
      <c r="G19" s="11">
        <f t="shared" si="1"/>
        <v>38.379256436181372</v>
      </c>
      <c r="H19" s="11">
        <f>SUM(H3:H18)</f>
        <v>1034715.2000000001</v>
      </c>
      <c r="I19" s="11">
        <f t="shared" si="2"/>
        <v>124.75125522462602</v>
      </c>
      <c r="J19" s="1"/>
    </row>
    <row r="20" spans="1:10" ht="30" x14ac:dyDescent="0.25">
      <c r="A20" s="5" t="s">
        <v>17</v>
      </c>
      <c r="B20" s="6" t="s">
        <v>37</v>
      </c>
      <c r="C20" s="20">
        <v>367290</v>
      </c>
      <c r="D20" s="20">
        <v>360299.2</v>
      </c>
      <c r="E20" s="7">
        <v>205305.60000000001</v>
      </c>
      <c r="F20" s="7">
        <f t="shared" si="0"/>
        <v>55.897410765335295</v>
      </c>
      <c r="G20" s="7">
        <f t="shared" si="1"/>
        <v>56.981974980793737</v>
      </c>
      <c r="H20" s="7">
        <v>144397.79999999999</v>
      </c>
      <c r="I20" s="7">
        <f t="shared" si="2"/>
        <v>142.18055953761072</v>
      </c>
      <c r="J20" s="1"/>
    </row>
    <row r="21" spans="1:10" x14ac:dyDescent="0.25">
      <c r="A21" s="10"/>
      <c r="B21" s="8" t="s">
        <v>18</v>
      </c>
      <c r="C21" s="11">
        <f>C19+C20</f>
        <v>3753601.1469999999</v>
      </c>
      <c r="D21" s="11">
        <f t="shared" ref="D21:E21" si="3">D19+D20</f>
        <v>3723626.997</v>
      </c>
      <c r="E21" s="11">
        <f t="shared" si="3"/>
        <v>1496125.7999999998</v>
      </c>
      <c r="F21" s="11">
        <f t="shared" si="0"/>
        <v>39.858411733376421</v>
      </c>
      <c r="G21" s="11">
        <f t="shared" si="1"/>
        <v>40.17926073705496</v>
      </c>
      <c r="H21" s="9">
        <f t="shared" ref="H21" si="4">H19+H20</f>
        <v>1179113</v>
      </c>
      <c r="I21" s="11">
        <f t="shared" si="2"/>
        <v>126.88570137043691</v>
      </c>
      <c r="J21" s="1"/>
    </row>
    <row r="22" spans="1:10" s="3" customFormat="1" x14ac:dyDescent="0.25">
      <c r="A22" s="18"/>
      <c r="B22" s="19"/>
      <c r="C22" s="19"/>
      <c r="D22" s="19"/>
      <c r="E22" s="19"/>
      <c r="F22" s="19"/>
      <c r="G22" s="19"/>
      <c r="H22" s="19"/>
      <c r="I22" s="19"/>
    </row>
    <row r="23" spans="1:10" s="3" customFormat="1" ht="32.1" customHeight="1" x14ac:dyDescent="0.25">
      <c r="A23" s="16"/>
      <c r="B23" s="17"/>
      <c r="C23" s="17"/>
      <c r="D23" s="17"/>
      <c r="E23" s="17"/>
      <c r="F23" s="17"/>
      <c r="G23" s="17"/>
      <c r="H23" s="17"/>
      <c r="I23" s="17"/>
    </row>
    <row r="24" spans="1:10" s="3" customFormat="1" ht="15.95" customHeight="1" x14ac:dyDescent="0.25">
      <c r="A24" s="16"/>
      <c r="B24" s="17"/>
      <c r="C24" s="17"/>
      <c r="D24" s="17"/>
      <c r="E24" s="17"/>
      <c r="F24" s="17"/>
      <c r="G24" s="17"/>
      <c r="H24" s="17"/>
      <c r="I24" s="17"/>
    </row>
    <row r="25" spans="1:10" s="3" customFormat="1" ht="32.1" customHeight="1" x14ac:dyDescent="0.25">
      <c r="A25" s="16"/>
      <c r="B25" s="17"/>
      <c r="C25" s="17"/>
      <c r="D25" s="17"/>
      <c r="E25" s="17"/>
      <c r="F25" s="17"/>
      <c r="G25" s="17"/>
      <c r="H25" s="17"/>
      <c r="I25" s="17"/>
    </row>
    <row r="26" spans="1:10" s="3" customFormat="1" ht="32.1" customHeight="1" x14ac:dyDescent="0.25">
      <c r="A26" s="16"/>
      <c r="B26" s="17"/>
      <c r="C26" s="17"/>
      <c r="D26" s="17"/>
      <c r="E26" s="17"/>
      <c r="F26" s="17"/>
      <c r="G26" s="17"/>
      <c r="H26" s="17"/>
      <c r="I26" s="17"/>
    </row>
    <row r="27" spans="1:10" s="3" customFormat="1" x14ac:dyDescent="0.25"/>
  </sheetData>
  <mergeCells count="6">
    <mergeCell ref="A1:H1"/>
    <mergeCell ref="A26:I26"/>
    <mergeCell ref="A22:I22"/>
    <mergeCell ref="A23:I23"/>
    <mergeCell ref="A24:I24"/>
    <mergeCell ref="A25:I25"/>
  </mergeCells>
  <pageMargins left="0.7" right="0.7" top="0.75" bottom="0.75" header="0.3" footer="0.3"/>
  <pageSetup paperSize="9" scale="92" fitToHeight="0" orientation="landscape" verticalDpi="300" r:id="rId1"/>
  <headerFooter differentFirst="1">
    <oddFooter>&amp;C&amp;"Calibri,обычный"&amp;K000000&amp;P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по МП 1 полугодие</vt:lpstr>
      <vt:lpstr>'Расходы по МП 1 полугодие'!Заголовки_для_печати</vt:lpstr>
      <vt:lpstr>'Расходы по МП 1 полугодие'!Область_печати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Ольга Ивановна</dc:creator>
  <cp:lastModifiedBy>Fin1</cp:lastModifiedBy>
  <dcterms:created xsi:type="dcterms:W3CDTF">2022-11-26T04:43:25Z</dcterms:created>
  <dcterms:modified xsi:type="dcterms:W3CDTF">2025-07-28T01:31:51Z</dcterms:modified>
</cp:coreProperties>
</file>